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LDF\3T\"/>
    </mc:Choice>
  </mc:AlternateContent>
  <bookViews>
    <workbookView xWindow="2085" yWindow="0" windowWidth="19440" windowHeight="11325"/>
  </bookViews>
  <sheets>
    <sheet name="IV" sheetId="18" r:id="rId1"/>
    <sheet name="VI d" sheetId="19" state="hidden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8" l="1"/>
  <c r="E51" i="18"/>
  <c r="D50" i="18"/>
  <c r="E50" i="18"/>
  <c r="E49" i="18"/>
  <c r="D39" i="18"/>
  <c r="E39" i="18"/>
  <c r="D36" i="18"/>
  <c r="D43" i="18" s="1"/>
  <c r="D11" i="18" s="1"/>
  <c r="D8" i="18" s="1"/>
  <c r="E36" i="18"/>
  <c r="D27" i="18"/>
  <c r="E27" i="18"/>
  <c r="D17" i="18"/>
  <c r="E17" i="18"/>
  <c r="C17" i="18"/>
  <c r="E13" i="18"/>
  <c r="C13" i="18"/>
  <c r="D13" i="18"/>
  <c r="C27" i="18"/>
  <c r="C36" i="18"/>
  <c r="C39" i="18"/>
  <c r="D55" i="18"/>
  <c r="E55" i="18"/>
  <c r="C55" i="18"/>
  <c r="D53" i="18"/>
  <c r="E53" i="18"/>
  <c r="C53" i="18"/>
  <c r="C51" i="18"/>
  <c r="C50" i="18"/>
  <c r="C49" i="18" s="1"/>
  <c r="C48" i="18"/>
  <c r="D70" i="18"/>
  <c r="E70" i="18"/>
  <c r="C70" i="18"/>
  <c r="D68" i="18"/>
  <c r="E68" i="18"/>
  <c r="C68" i="18"/>
  <c r="D66" i="18"/>
  <c r="E66" i="18"/>
  <c r="C66" i="18"/>
  <c r="D65" i="18"/>
  <c r="E65" i="18"/>
  <c r="E64" i="18" s="1"/>
  <c r="C65" i="18"/>
  <c r="C63" i="18"/>
  <c r="B20" i="19"/>
  <c r="B11" i="19"/>
  <c r="B8" i="19" s="1"/>
  <c r="B15" i="19"/>
  <c r="D20" i="19"/>
  <c r="D31" i="19" s="1"/>
  <c r="D37" i="19" s="1"/>
  <c r="E20" i="19"/>
  <c r="F20" i="19"/>
  <c r="G20" i="19"/>
  <c r="D11" i="19"/>
  <c r="D8" i="19" s="1"/>
  <c r="D15" i="19"/>
  <c r="E11" i="19"/>
  <c r="E15" i="19"/>
  <c r="E8" i="19"/>
  <c r="E31" i="19"/>
  <c r="E37" i="19" s="1"/>
  <c r="F11" i="19"/>
  <c r="F8" i="19" s="1"/>
  <c r="F15" i="19"/>
  <c r="G11" i="19"/>
  <c r="G15" i="19"/>
  <c r="G8" i="19"/>
  <c r="G31" i="19"/>
  <c r="G37" i="19" s="1"/>
  <c r="C20" i="19"/>
  <c r="C31" i="19" s="1"/>
  <c r="C37" i="19" s="1"/>
  <c r="C11" i="19"/>
  <c r="C15" i="19"/>
  <c r="C8" i="19"/>
  <c r="E63" i="18"/>
  <c r="D63" i="18"/>
  <c r="E48" i="18"/>
  <c r="D48" i="18"/>
  <c r="C43" i="18" l="1"/>
  <c r="C11" i="18" s="1"/>
  <c r="C8" i="18" s="1"/>
  <c r="D49" i="18"/>
  <c r="D64" i="18"/>
  <c r="C64" i="18"/>
  <c r="E43" i="18"/>
  <c r="E11" i="18" s="1"/>
  <c r="E8" i="18" s="1"/>
  <c r="E21" i="18" s="1"/>
  <c r="E22" i="18" s="1"/>
  <c r="E23" i="18" s="1"/>
  <c r="E31" i="18" s="1"/>
  <c r="D72" i="18"/>
  <c r="D73" i="18" s="1"/>
  <c r="C57" i="18"/>
  <c r="C58" i="18" s="1"/>
  <c r="E72" i="18"/>
  <c r="E73" i="18" s="1"/>
  <c r="E57" i="18"/>
  <c r="E58" i="18" s="1"/>
  <c r="D21" i="18"/>
  <c r="D22" i="18" s="1"/>
  <c r="D23" i="18" s="1"/>
  <c r="D31" i="18" s="1"/>
  <c r="C21" i="18"/>
  <c r="C22" i="18" s="1"/>
  <c r="C23" i="18" s="1"/>
  <c r="C31" i="18" s="1"/>
  <c r="B31" i="19"/>
  <c r="B37" i="19" s="1"/>
  <c r="D57" i="18"/>
  <c r="D58" i="18" s="1"/>
  <c r="F31" i="19"/>
  <c r="F37" i="19" s="1"/>
  <c r="C72" i="18"/>
  <c r="C73" i="18" s="1"/>
</calcChain>
</file>

<file path=xl/sharedStrings.xml><?xml version="1.0" encoding="utf-8"?>
<sst xmlns="http://schemas.openxmlformats.org/spreadsheetml/2006/main" count="108" uniqueCount="70">
  <si>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</si>
  <si>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</si>
  <si>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</si>
  <si>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</si>
  <si>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</si>
  <si>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</si>
  <si>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</si>
  <si>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</si>
  <si>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</si>
  <si>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</si>
  <si>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</si>
  <si>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</si>
  <si>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Municipio de Monterrey, Nuevo León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</si>
  <si>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</si>
  <si>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</si>
  <si>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</si>
  <si>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</si>
  <si>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</si>
  <si>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</si>
  <si>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</si>
  <si>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</si>
  <si>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</si>
  <si>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</si>
  <si>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</si>
  <si>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</si>
  <si>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</si>
  <si>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</si>
  <si>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</si>
  <si>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</si>
  <si>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</si>
  <si>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</si>
  <si>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</si>
  <si>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</si>
  <si>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</si>
  <si>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</si>
  <si>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</si>
  <si>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</si>
  <si>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</si>
  <si>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</si>
  <si>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</si>
  <si>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</si>
  <si>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</si>
  <si>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</si>
  <si>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</si>
  <si>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</si>
  <si>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</si>
  <si>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</si>
  <si>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</si>
  <si>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</si>
  <si>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</si>
  <si>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</si>
  <si>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</si>
  <si>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</si>
  <si>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</si>
  <si>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</si>
  <si>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</si>
  <si>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</si>
  <si>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</si>
  <si>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</si>
  <si>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</si>
  <si>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</si>
  <si>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</si>
  <si>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</si>
  <si>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</si>
  <si>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</si>
  <si>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</si>
  <si>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</si>
  <si>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1° de enero al 30 de septiembre de 2018</t>
  </si>
  <si>
    <t>Bajo protesta de decir verdad declaramos que los Estados Financieros y sus notas, son razonablemente correctos y son responsabilidad del emisor.</t>
  </si>
  <si>
    <r>
      <t xml:space="preserve">El apartado C. Remanentes del Ejercicio Anterior, corresponden a los </t>
    </r>
    <r>
      <rPr>
        <b/>
        <u/>
        <sz val="6"/>
        <color theme="1"/>
        <rFont val="Arial"/>
        <family val="2"/>
      </rPr>
      <t>saldos iniciales</t>
    </r>
    <r>
      <rPr>
        <sz val="6"/>
        <color theme="1"/>
        <rFont val="Arial"/>
        <family val="2"/>
      </rPr>
      <t xml:space="preserve"> ampliados para dar cobertura a las Cuentas por Pagar.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</si>
</sst>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u/>
      <sz val="6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38">
    <xf numFmtId="0" fontId="0" fillId="0" borderId="0" xfId="0"/>
    <xf numFmtId="43" fontId="0" fillId="0" borderId="0" xfId="1" applyFont="1"/>
    <xf numFmtId="0" fontId="0" fillId="0" borderId="0" xfId="0" applyFill="1"/>
    <xf numFmtId="0" fontId="8" fillId="2" borderId="11" xfId="0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44" fontId="9" fillId="0" borderId="7" xfId="25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43" fontId="8" fillId="0" borderId="7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44" fontId="8" fillId="0" borderId="5" xfId="25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43" fontId="1" fillId="0" borderId="7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3" fontId="1" fillId="6" borderId="7" xfId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3" fontId="1" fillId="0" borderId="11" xfId="1" applyFont="1" applyBorder="1" applyAlignment="1">
      <alignment vertical="center" wrapText="1"/>
    </xf>
    <xf numFmtId="0" fontId="10" fillId="6" borderId="14" xfId="0" applyFont="1" applyFill="1" applyBorder="1" applyAlignment="1">
      <alignment horizontal="center" vertical="center" wrapText="1"/>
    </xf>
    <xf numFmtId="43" fontId="10" fillId="6" borderId="14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43" fontId="1" fillId="7" borderId="7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4" fontId="8" fillId="0" borderId="5" xfId="25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/>
    </xf>
    <xf numFmtId="44" fontId="8" fillId="2" borderId="8" xfId="25" applyFont="1" applyFill="1" applyBorder="1" applyAlignment="1">
      <alignment horizontal="center" vertical="center" wrapText="1"/>
    </xf>
    <xf numFmtId="44" fontId="9" fillId="0" borderId="5" xfId="25" applyFont="1" applyFill="1" applyBorder="1" applyAlignment="1">
      <alignment horizontal="center" vertical="center" wrapText="1"/>
    </xf>
    <xf numFmtId="44" fontId="9" fillId="8" borderId="5" xfId="25" applyFont="1" applyFill="1" applyBorder="1" applyAlignment="1">
      <alignment horizontal="center" vertical="center" wrapText="1"/>
    </xf>
    <xf numFmtId="43" fontId="9" fillId="8" borderId="5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8" fillId="2" borderId="25" xfId="25" applyFont="1" applyFill="1" applyBorder="1" applyAlignment="1">
      <alignment horizontal="center" vertical="center" wrapText="1"/>
    </xf>
    <xf numFmtId="43" fontId="0" fillId="0" borderId="0" xfId="0" applyNumberFormat="1"/>
    <xf numFmtId="43" fontId="10" fillId="0" borderId="0" xfId="0" applyNumberFormat="1" applyFont="1" applyFill="1" applyBorder="1" applyAlignment="1">
      <alignment vertical="center"/>
    </xf>
    <xf numFmtId="43" fontId="1" fillId="0" borderId="0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3" fontId="1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3" fontId="10" fillId="6" borderId="7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3" fontId="10" fillId="0" borderId="7" xfId="1" applyFont="1" applyFill="1" applyBorder="1" applyAlignment="1">
      <alignment vertical="center" wrapText="1"/>
    </xf>
    <xf numFmtId="43" fontId="1" fillId="0" borderId="7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43" fontId="1" fillId="0" borderId="11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3" fontId="10" fillId="0" borderId="7" xfId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3" fontId="10" fillId="0" borderId="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left"/>
    </xf>
    <xf numFmtId="0" fontId="1" fillId="0" borderId="0" xfId="0" applyFont="1" applyAlignment="1"/>
    <xf numFmtId="0" fontId="13" fillId="5" borderId="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vertical="center"/>
    </xf>
    <xf numFmtId="0" fontId="13" fillId="5" borderId="24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43" fontId="13" fillId="5" borderId="26" xfId="1" applyFont="1" applyFill="1" applyBorder="1" applyAlignment="1">
      <alignment horizontal="center" vertical="center" wrapText="1"/>
    </xf>
    <xf numFmtId="43" fontId="13" fillId="5" borderId="8" xfId="1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43" fontId="10" fillId="6" borderId="1" xfId="1" applyFont="1" applyFill="1" applyBorder="1" applyAlignment="1">
      <alignment horizontal="center" vertical="center"/>
    </xf>
    <xf numFmtId="43" fontId="10" fillId="6" borderId="8" xfId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3" fontId="10" fillId="0" borderId="5" xfId="1" applyFont="1" applyFill="1" applyBorder="1" applyAlignment="1">
      <alignment vertical="center"/>
    </xf>
    <xf numFmtId="43" fontId="10" fillId="0" borderId="8" xfId="1" applyFont="1" applyFill="1" applyBorder="1" applyAlignment="1">
      <alignment vertical="center"/>
    </xf>
    <xf numFmtId="43" fontId="10" fillId="0" borderId="5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6">
    <cellStyle name="Millares" xfId="1" builtinId="3"/>
    <cellStyle name="Millares 2" xfId="2"/>
    <cellStyle name="Millares 2 2" xfId="20"/>
    <cellStyle name="Millares 3" xfId="3"/>
    <cellStyle name="Millares 4" xfId="19"/>
    <cellStyle name="Moneda" xfId="25" builtinId="4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6"/>
  <sheetViews>
    <sheetView showGridLines="0" tabSelected="1" zoomScale="115" zoomScaleNormal="115" zoomScalePageLayoutView="130" workbookViewId="0">
      <selection activeCell="B9" sqref="B9"/>
    </sheetView>
  </sheetViews>
  <sheetFormatPr baseColWidth="10" defaultRowHeight="15" x14ac:dyDescent="0.25"/>
  <cols>
    <col min="1" max="1" width="2.85546875" customWidth="1"/>
    <col min="2" max="2" width="76.7109375" customWidth="1"/>
    <col min="3" max="3" width="14.85546875" bestFit="1" customWidth="1"/>
    <col min="4" max="4" width="13.42578125" style="1" bestFit="1" customWidth="1"/>
    <col min="5" max="5" width="13.42578125" customWidth="1"/>
    <col min="6" max="6" width="2.85546875" style="2" customWidth="1"/>
    <col min="7" max="7" width="17.85546875" bestFit="1" customWidth="1"/>
    <col min="8" max="8" width="12" bestFit="1" customWidth="1"/>
    <col min="9" max="9" width="16.140625" bestFit="1" customWidth="1"/>
  </cols>
  <sheetData>
    <row r="1" spans="1:9" ht="12" customHeight="1" x14ac:dyDescent="0.25">
      <c r="A1" s="85" t="s">
        <v>12</v>
      </c>
      <c r="B1" s="86"/>
      <c r="C1" s="86"/>
      <c r="D1" s="86"/>
      <c r="E1" s="87"/>
      <c r="F1" s="54"/>
    </row>
    <row r="2" spans="1:9" ht="12.6" customHeight="1" x14ac:dyDescent="0.25">
      <c r="A2" s="88" t="s">
        <v>14</v>
      </c>
      <c r="B2" s="89"/>
      <c r="C2" s="89"/>
      <c r="D2" s="89"/>
      <c r="E2" s="90"/>
      <c r="F2" s="54"/>
    </row>
    <row r="3" spans="1:9" ht="11.45" customHeight="1" x14ac:dyDescent="0.25">
      <c r="A3" s="88" t="s">
        <v>67</v>
      </c>
      <c r="B3" s="89"/>
      <c r="C3" s="89"/>
      <c r="D3" s="89"/>
      <c r="E3" s="90"/>
      <c r="F3" s="54"/>
    </row>
    <row r="4" spans="1:9" ht="12" customHeight="1" x14ac:dyDescent="0.25">
      <c r="A4" s="91" t="s">
        <v>0</v>
      </c>
      <c r="B4" s="92"/>
      <c r="C4" s="92"/>
      <c r="D4" s="92"/>
      <c r="E4" s="93"/>
      <c r="F4" s="54"/>
    </row>
    <row r="5" spans="1:9" x14ac:dyDescent="0.25">
      <c r="A5" s="94" t="s">
        <v>1</v>
      </c>
      <c r="B5" s="95"/>
      <c r="C5" s="83" t="s">
        <v>15</v>
      </c>
      <c r="D5" s="98" t="s">
        <v>3</v>
      </c>
      <c r="E5" s="83" t="s">
        <v>16</v>
      </c>
      <c r="F5" s="55"/>
    </row>
    <row r="6" spans="1:9" ht="15.75" thickBot="1" x14ac:dyDescent="0.3">
      <c r="A6" s="96"/>
      <c r="B6" s="97"/>
      <c r="C6" s="84" t="s">
        <v>2</v>
      </c>
      <c r="D6" s="99"/>
      <c r="E6" s="84" t="s">
        <v>4</v>
      </c>
      <c r="F6" s="55"/>
    </row>
    <row r="7" spans="1:9" x14ac:dyDescent="0.25">
      <c r="A7" s="16"/>
      <c r="B7" s="17"/>
      <c r="C7" s="67"/>
      <c r="D7" s="67"/>
      <c r="E7" s="68"/>
      <c r="F7" s="56"/>
    </row>
    <row r="8" spans="1:9" x14ac:dyDescent="0.25">
      <c r="A8" s="16"/>
      <c r="B8" s="19" t="s">
        <v>17</v>
      </c>
      <c r="C8" s="69">
        <f>+C9+C10+C11</f>
        <v>6085375253.4399996</v>
      </c>
      <c r="D8" s="69">
        <f t="shared" ref="D8:E8" si="0">+D9+D10+D11</f>
        <v>4993324795.8900003</v>
      </c>
      <c r="E8" s="69">
        <f t="shared" si="0"/>
        <v>4993324795.8900003</v>
      </c>
      <c r="F8" s="53"/>
    </row>
    <row r="9" spans="1:9" x14ac:dyDescent="0.25">
      <c r="A9" s="16"/>
      <c r="B9" s="20" t="s">
        <v>18</v>
      </c>
      <c r="C9" s="67">
        <v>5010073786.8599997</v>
      </c>
      <c r="D9" s="67">
        <v>4148792915.96</v>
      </c>
      <c r="E9" s="67">
        <v>4148792915.96</v>
      </c>
      <c r="F9" s="53"/>
    </row>
    <row r="10" spans="1:9" x14ac:dyDescent="0.25">
      <c r="A10" s="16"/>
      <c r="B10" s="20" t="s">
        <v>19</v>
      </c>
      <c r="C10" s="67">
        <v>802981676.67000008</v>
      </c>
      <c r="D10" s="67">
        <v>872840063.50999999</v>
      </c>
      <c r="E10" s="67">
        <v>872840063.50999999</v>
      </c>
      <c r="F10" s="53"/>
    </row>
    <row r="11" spans="1:9" x14ac:dyDescent="0.25">
      <c r="A11" s="16"/>
      <c r="B11" s="20" t="s">
        <v>20</v>
      </c>
      <c r="C11" s="67">
        <f>+C43</f>
        <v>272319789.91000003</v>
      </c>
      <c r="D11" s="67">
        <f t="shared" ref="D11:E11" si="1">+D43</f>
        <v>-28308183.579999998</v>
      </c>
      <c r="E11" s="67">
        <f t="shared" si="1"/>
        <v>-28308183.579999998</v>
      </c>
      <c r="F11" s="53"/>
    </row>
    <row r="12" spans="1:9" x14ac:dyDescent="0.25">
      <c r="A12" s="16"/>
      <c r="B12" s="17"/>
      <c r="C12" s="67"/>
      <c r="D12" s="67"/>
      <c r="E12" s="70"/>
      <c r="F12" s="57"/>
    </row>
    <row r="13" spans="1:9" x14ac:dyDescent="0.25">
      <c r="A13" s="22"/>
      <c r="B13" s="19" t="s">
        <v>21</v>
      </c>
      <c r="C13" s="69">
        <f>+C14+C15</f>
        <v>5604512198.6899996</v>
      </c>
      <c r="D13" s="69">
        <f t="shared" ref="D13:E13" si="2">+D14+D15</f>
        <v>4504755668.8699999</v>
      </c>
      <c r="E13" s="69">
        <f t="shared" si="2"/>
        <v>4283777429.2800002</v>
      </c>
      <c r="F13" s="53"/>
    </row>
    <row r="14" spans="1:9" x14ac:dyDescent="0.25">
      <c r="A14" s="16"/>
      <c r="B14" s="20" t="s">
        <v>22</v>
      </c>
      <c r="C14" s="67">
        <v>5010073786.8599997</v>
      </c>
      <c r="D14" s="67">
        <v>3803397909.4900002</v>
      </c>
      <c r="E14" s="67">
        <v>3608636182.6900001</v>
      </c>
      <c r="F14" s="53"/>
      <c r="I14" s="51"/>
    </row>
    <row r="15" spans="1:9" x14ac:dyDescent="0.25">
      <c r="A15" s="16"/>
      <c r="B15" s="20" t="s">
        <v>23</v>
      </c>
      <c r="C15" s="67">
        <v>594438411.83000004</v>
      </c>
      <c r="D15" s="67">
        <v>701357759.38</v>
      </c>
      <c r="E15" s="67">
        <v>675141246.59000003</v>
      </c>
      <c r="F15" s="53"/>
    </row>
    <row r="16" spans="1:9" x14ac:dyDescent="0.25">
      <c r="A16" s="16"/>
      <c r="B16" s="17"/>
      <c r="C16" s="18"/>
      <c r="D16" s="18"/>
      <c r="E16" s="21"/>
      <c r="F16" s="57"/>
    </row>
    <row r="17" spans="1:6" x14ac:dyDescent="0.25">
      <c r="A17" s="16"/>
      <c r="B17" s="19" t="s">
        <v>24</v>
      </c>
      <c r="C17" s="66">
        <f>C18+C19</f>
        <v>346988970.96999997</v>
      </c>
      <c r="D17" s="66">
        <f t="shared" ref="D17:E17" si="3">D18+D19</f>
        <v>345397511.18000007</v>
      </c>
      <c r="E17" s="66">
        <f t="shared" si="3"/>
        <v>272632180.24999988</v>
      </c>
      <c r="F17" s="53"/>
    </row>
    <row r="18" spans="1:6" x14ac:dyDescent="0.25">
      <c r="A18" s="16"/>
      <c r="B18" s="20" t="s">
        <v>25</v>
      </c>
      <c r="C18" s="23">
        <v>233364551.19999999</v>
      </c>
      <c r="D18" s="23">
        <v>231820997.91000006</v>
      </c>
      <c r="E18" s="23">
        <v>163167306.74999991</v>
      </c>
      <c r="F18" s="57"/>
    </row>
    <row r="19" spans="1:6" x14ac:dyDescent="0.25">
      <c r="A19" s="16"/>
      <c r="B19" s="20" t="s">
        <v>26</v>
      </c>
      <c r="C19" s="23">
        <v>113624419.77</v>
      </c>
      <c r="D19" s="23">
        <v>113576513.27000001</v>
      </c>
      <c r="E19" s="23">
        <v>109464873.5</v>
      </c>
      <c r="F19" s="57"/>
    </row>
    <row r="20" spans="1:6" x14ac:dyDescent="0.25">
      <c r="A20" s="16"/>
      <c r="B20" s="17"/>
      <c r="C20" s="67"/>
      <c r="D20" s="67"/>
      <c r="E20" s="70"/>
      <c r="F20" s="57"/>
    </row>
    <row r="21" spans="1:6" x14ac:dyDescent="0.25">
      <c r="A21" s="16"/>
      <c r="B21" s="19" t="s">
        <v>27</v>
      </c>
      <c r="C21" s="69">
        <f>+C8-C13+C17</f>
        <v>827852025.72000003</v>
      </c>
      <c r="D21" s="69">
        <f t="shared" ref="D21:E21" si="4">+D8-D13+D17</f>
        <v>833966638.20000052</v>
      </c>
      <c r="E21" s="69">
        <f t="shared" si="4"/>
        <v>982179546.86000001</v>
      </c>
      <c r="F21" s="53"/>
    </row>
    <row r="22" spans="1:6" x14ac:dyDescent="0.25">
      <c r="A22" s="16"/>
      <c r="B22" s="19" t="s">
        <v>28</v>
      </c>
      <c r="C22" s="69">
        <f>+C21-C11</f>
        <v>555532235.80999994</v>
      </c>
      <c r="D22" s="69">
        <f t="shared" ref="D22:E22" si="5">+D21-D11</f>
        <v>862274821.78000057</v>
      </c>
      <c r="E22" s="69">
        <f t="shared" si="5"/>
        <v>1010487730.4400001</v>
      </c>
      <c r="F22" s="53"/>
    </row>
    <row r="23" spans="1:6" x14ac:dyDescent="0.25">
      <c r="A23" s="16"/>
      <c r="B23" s="19" t="s">
        <v>29</v>
      </c>
      <c r="C23" s="69">
        <f>+C22-C17</f>
        <v>208543264.83999997</v>
      </c>
      <c r="D23" s="69">
        <f t="shared" ref="D23:E23" si="6">+D22-D17</f>
        <v>516877310.6000005</v>
      </c>
      <c r="E23" s="69">
        <f t="shared" si="6"/>
        <v>737855550.19000018</v>
      </c>
      <c r="F23" s="53"/>
    </row>
    <row r="24" spans="1:6" ht="15.75" thickBot="1" x14ac:dyDescent="0.3">
      <c r="A24" s="24"/>
      <c r="B24" s="25"/>
      <c r="C24" s="71"/>
      <c r="D24" s="72"/>
      <c r="E24" s="71"/>
      <c r="F24" s="56"/>
    </row>
    <row r="25" spans="1:6" ht="15.75" thickBot="1" x14ac:dyDescent="0.3">
      <c r="A25" s="100" t="s">
        <v>5</v>
      </c>
      <c r="B25" s="101"/>
      <c r="C25" s="27" t="s">
        <v>30</v>
      </c>
      <c r="D25" s="28" t="s">
        <v>3</v>
      </c>
      <c r="E25" s="27" t="s">
        <v>6</v>
      </c>
      <c r="F25" s="58"/>
    </row>
    <row r="26" spans="1:6" x14ac:dyDescent="0.25">
      <c r="A26" s="16"/>
      <c r="B26" s="17"/>
      <c r="C26" s="17"/>
      <c r="D26" s="18"/>
      <c r="E26" s="17"/>
      <c r="F26" s="56"/>
    </row>
    <row r="27" spans="1:6" x14ac:dyDescent="0.25">
      <c r="A27" s="22"/>
      <c r="B27" s="19" t="s">
        <v>31</v>
      </c>
      <c r="C27" s="69">
        <f>+C28+C29</f>
        <v>190210281.56999999</v>
      </c>
      <c r="D27" s="69">
        <f t="shared" ref="D27:E27" si="7">+D28+D29</f>
        <v>137835596.16</v>
      </c>
      <c r="E27" s="69">
        <f t="shared" si="7"/>
        <v>137835596.16</v>
      </c>
      <c r="F27" s="53"/>
    </row>
    <row r="28" spans="1:6" x14ac:dyDescent="0.25">
      <c r="A28" s="16"/>
      <c r="B28" s="29" t="s">
        <v>32</v>
      </c>
      <c r="C28" s="67">
        <v>0</v>
      </c>
      <c r="D28" s="67">
        <v>2652556.2400000002</v>
      </c>
      <c r="E28" s="70">
        <v>2652556.2400000002</v>
      </c>
      <c r="F28" s="57"/>
    </row>
    <row r="29" spans="1:6" x14ac:dyDescent="0.25">
      <c r="A29" s="16"/>
      <c r="B29" s="29" t="s">
        <v>33</v>
      </c>
      <c r="C29" s="67">
        <v>190210281.56999999</v>
      </c>
      <c r="D29" s="67">
        <v>135183039.91999999</v>
      </c>
      <c r="E29" s="70">
        <v>135183039.91999999</v>
      </c>
      <c r="F29" s="57"/>
    </row>
    <row r="30" spans="1:6" x14ac:dyDescent="0.25">
      <c r="A30" s="16"/>
      <c r="B30" s="17"/>
      <c r="C30" s="67"/>
      <c r="D30" s="67"/>
      <c r="E30" s="68"/>
      <c r="F30" s="56"/>
    </row>
    <row r="31" spans="1:6" x14ac:dyDescent="0.25">
      <c r="A31" s="22"/>
      <c r="B31" s="19" t="s">
        <v>34</v>
      </c>
      <c r="C31" s="69">
        <f>+C23+C27</f>
        <v>398753546.40999997</v>
      </c>
      <c r="D31" s="69">
        <f t="shared" ref="D31:E31" si="8">+D23+D27</f>
        <v>654712906.76000047</v>
      </c>
      <c r="E31" s="69">
        <f t="shared" si="8"/>
        <v>875691146.35000014</v>
      </c>
      <c r="F31" s="59"/>
    </row>
    <row r="32" spans="1:6" ht="15.75" thickBot="1" x14ac:dyDescent="0.3">
      <c r="A32" s="24"/>
      <c r="B32" s="25"/>
      <c r="C32" s="25"/>
      <c r="D32" s="26"/>
      <c r="E32" s="25"/>
      <c r="F32" s="56"/>
    </row>
    <row r="33" spans="1:6" x14ac:dyDescent="0.25">
      <c r="A33" s="102" t="s">
        <v>5</v>
      </c>
      <c r="B33" s="103"/>
      <c r="C33" s="106" t="s">
        <v>35</v>
      </c>
      <c r="D33" s="108" t="s">
        <v>3</v>
      </c>
      <c r="E33" s="30" t="s">
        <v>16</v>
      </c>
      <c r="F33" s="60"/>
    </row>
    <row r="34" spans="1:6" ht="15.75" thickBot="1" x14ac:dyDescent="0.3">
      <c r="A34" s="104"/>
      <c r="B34" s="105"/>
      <c r="C34" s="107"/>
      <c r="D34" s="109"/>
      <c r="E34" s="31" t="s">
        <v>6</v>
      </c>
      <c r="F34" s="60"/>
    </row>
    <row r="35" spans="1:6" x14ac:dyDescent="0.25">
      <c r="A35" s="32"/>
      <c r="B35" s="33"/>
      <c r="C35" s="73"/>
      <c r="D35" s="73"/>
      <c r="E35" s="74"/>
      <c r="F35" s="61"/>
    </row>
    <row r="36" spans="1:6" x14ac:dyDescent="0.25">
      <c r="A36" s="35"/>
      <c r="B36" s="36" t="s">
        <v>36</v>
      </c>
      <c r="C36" s="75">
        <f>+C37+C38</f>
        <v>290652773.18000001</v>
      </c>
      <c r="D36" s="75">
        <f t="shared" ref="D36:E36" si="9">+D37+D38</f>
        <v>35600000</v>
      </c>
      <c r="E36" s="75">
        <f t="shared" si="9"/>
        <v>35600000</v>
      </c>
      <c r="F36" s="62"/>
    </row>
    <row r="37" spans="1:6" x14ac:dyDescent="0.25">
      <c r="A37" s="32"/>
      <c r="B37" s="37" t="s">
        <v>37</v>
      </c>
      <c r="C37" s="73">
        <v>0</v>
      </c>
      <c r="D37" s="73">
        <v>35600000</v>
      </c>
      <c r="E37" s="76">
        <v>35600000</v>
      </c>
      <c r="F37" s="63"/>
    </row>
    <row r="38" spans="1:6" x14ac:dyDescent="0.25">
      <c r="A38" s="32"/>
      <c r="B38" s="37" t="s">
        <v>38</v>
      </c>
      <c r="C38" s="73">
        <v>290652773.18000001</v>
      </c>
      <c r="D38" s="73">
        <v>0</v>
      </c>
      <c r="E38" s="76">
        <v>0</v>
      </c>
      <c r="F38" s="63"/>
    </row>
    <row r="39" spans="1:6" x14ac:dyDescent="0.25">
      <c r="A39" s="35"/>
      <c r="B39" s="36" t="s">
        <v>39</v>
      </c>
      <c r="C39" s="75">
        <f>+C40+C41</f>
        <v>18332983.27</v>
      </c>
      <c r="D39" s="75">
        <f t="shared" ref="D39:E39" si="10">+D40+D41</f>
        <v>63908183.579999998</v>
      </c>
      <c r="E39" s="75">
        <f t="shared" si="10"/>
        <v>63908183.579999998</v>
      </c>
      <c r="F39" s="62"/>
    </row>
    <row r="40" spans="1:6" x14ac:dyDescent="0.25">
      <c r="A40" s="32"/>
      <c r="B40" s="37" t="s">
        <v>40</v>
      </c>
      <c r="C40" s="73">
        <v>0</v>
      </c>
      <c r="D40" s="73">
        <v>49813032.630000003</v>
      </c>
      <c r="E40" s="76">
        <v>49813032.630000003</v>
      </c>
      <c r="F40" s="63"/>
    </row>
    <row r="41" spans="1:6" x14ac:dyDescent="0.25">
      <c r="A41" s="32"/>
      <c r="B41" s="37" t="s">
        <v>41</v>
      </c>
      <c r="C41" s="73">
        <v>18332983.27</v>
      </c>
      <c r="D41" s="73">
        <v>14095150.949999999</v>
      </c>
      <c r="E41" s="76">
        <v>14095150.949999999</v>
      </c>
      <c r="F41" s="63"/>
    </row>
    <row r="42" spans="1:6" x14ac:dyDescent="0.25">
      <c r="A42" s="32"/>
      <c r="B42" s="33"/>
      <c r="C42" s="73"/>
      <c r="D42" s="73"/>
      <c r="E42" s="74"/>
      <c r="F42" s="61"/>
    </row>
    <row r="43" spans="1:6" x14ac:dyDescent="0.25">
      <c r="A43" s="110"/>
      <c r="B43" s="112" t="s">
        <v>42</v>
      </c>
      <c r="C43" s="114">
        <f>+C36-C39</f>
        <v>272319789.91000003</v>
      </c>
      <c r="D43" s="114">
        <f t="shared" ref="D43:E43" si="11">+D36-D39</f>
        <v>-28308183.579999998</v>
      </c>
      <c r="E43" s="114">
        <f t="shared" si="11"/>
        <v>-28308183.579999998</v>
      </c>
      <c r="F43" s="64"/>
    </row>
    <row r="44" spans="1:6" ht="15.75" thickBot="1" x14ac:dyDescent="0.3">
      <c r="A44" s="111"/>
      <c r="B44" s="113"/>
      <c r="C44" s="115"/>
      <c r="D44" s="115"/>
      <c r="E44" s="115"/>
      <c r="F44" s="64"/>
    </row>
    <row r="45" spans="1:6" x14ac:dyDescent="0.25">
      <c r="A45" s="102" t="s">
        <v>5</v>
      </c>
      <c r="B45" s="103"/>
      <c r="C45" s="30" t="s">
        <v>15</v>
      </c>
      <c r="D45" s="108" t="s">
        <v>3</v>
      </c>
      <c r="E45" s="30" t="s">
        <v>16</v>
      </c>
      <c r="F45" s="60"/>
    </row>
    <row r="46" spans="1:6" ht="15.75" thickBot="1" x14ac:dyDescent="0.3">
      <c r="A46" s="104"/>
      <c r="B46" s="105"/>
      <c r="C46" s="31" t="s">
        <v>30</v>
      </c>
      <c r="D46" s="109"/>
      <c r="E46" s="31" t="s">
        <v>6</v>
      </c>
      <c r="F46" s="60"/>
    </row>
    <row r="47" spans="1:6" x14ac:dyDescent="0.25">
      <c r="A47" s="118"/>
      <c r="B47" s="119"/>
      <c r="C47" s="33"/>
      <c r="D47" s="34"/>
      <c r="E47" s="33"/>
      <c r="F47" s="61"/>
    </row>
    <row r="48" spans="1:6" x14ac:dyDescent="0.25">
      <c r="A48" s="32"/>
      <c r="B48" s="33" t="s">
        <v>43</v>
      </c>
      <c r="C48" s="76">
        <f>+C9</f>
        <v>5010073786.8599997</v>
      </c>
      <c r="D48" s="76">
        <f t="shared" ref="D48:E48" si="12">+D9</f>
        <v>4148792915.96</v>
      </c>
      <c r="E48" s="76">
        <f t="shared" si="12"/>
        <v>4148792915.96</v>
      </c>
      <c r="F48" s="63"/>
    </row>
    <row r="49" spans="1:6" x14ac:dyDescent="0.25">
      <c r="A49" s="32"/>
      <c r="B49" s="33" t="s">
        <v>44</v>
      </c>
      <c r="C49" s="76">
        <f>+C50-C51</f>
        <v>0</v>
      </c>
      <c r="D49" s="76">
        <f t="shared" ref="D49:E49" si="13">+D50-D51</f>
        <v>-14213032.630000003</v>
      </c>
      <c r="E49" s="76">
        <f t="shared" si="13"/>
        <v>-14213032.630000003</v>
      </c>
      <c r="F49" s="63"/>
    </row>
    <row r="50" spans="1:6" x14ac:dyDescent="0.25">
      <c r="A50" s="32"/>
      <c r="B50" s="37" t="s">
        <v>37</v>
      </c>
      <c r="C50" s="76">
        <f>+C37</f>
        <v>0</v>
      </c>
      <c r="D50" s="76">
        <f t="shared" ref="D50:E50" si="14">+D37</f>
        <v>35600000</v>
      </c>
      <c r="E50" s="76">
        <f t="shared" si="14"/>
        <v>35600000</v>
      </c>
      <c r="F50" s="63"/>
    </row>
    <row r="51" spans="1:6" x14ac:dyDescent="0.25">
      <c r="A51" s="32"/>
      <c r="B51" s="37" t="s">
        <v>40</v>
      </c>
      <c r="C51" s="76">
        <f>+C40</f>
        <v>0</v>
      </c>
      <c r="D51" s="76">
        <f t="shared" ref="D51:E51" si="15">+D40</f>
        <v>49813032.630000003</v>
      </c>
      <c r="E51" s="76">
        <f t="shared" si="15"/>
        <v>49813032.630000003</v>
      </c>
      <c r="F51" s="63"/>
    </row>
    <row r="52" spans="1:6" x14ac:dyDescent="0.25">
      <c r="A52" s="32"/>
      <c r="B52" s="33"/>
      <c r="C52" s="74"/>
      <c r="D52" s="73"/>
      <c r="E52" s="76"/>
      <c r="F52" s="63"/>
    </row>
    <row r="53" spans="1:6" x14ac:dyDescent="0.25">
      <c r="A53" s="32"/>
      <c r="B53" s="33" t="s">
        <v>22</v>
      </c>
      <c r="C53" s="76">
        <f>+C14</f>
        <v>5010073786.8599997</v>
      </c>
      <c r="D53" s="76">
        <f t="shared" ref="D53:E53" si="16">+D14</f>
        <v>3803397909.4900002</v>
      </c>
      <c r="E53" s="76">
        <f t="shared" si="16"/>
        <v>3608636182.6900001</v>
      </c>
      <c r="F53" s="63"/>
    </row>
    <row r="54" spans="1:6" x14ac:dyDescent="0.25">
      <c r="A54" s="32"/>
      <c r="B54" s="33"/>
      <c r="C54" s="74"/>
      <c r="D54" s="73"/>
      <c r="E54" s="74"/>
      <c r="F54" s="61"/>
    </row>
    <row r="55" spans="1:6" x14ac:dyDescent="0.25">
      <c r="A55" s="32"/>
      <c r="B55" s="33" t="s">
        <v>25</v>
      </c>
      <c r="C55" s="38">
        <f>+C18</f>
        <v>233364551.19999999</v>
      </c>
      <c r="D55" s="38">
        <f t="shared" ref="D55:E55" si="17">+D18</f>
        <v>231820997.91000006</v>
      </c>
      <c r="E55" s="38">
        <f t="shared" si="17"/>
        <v>163167306.74999991</v>
      </c>
      <c r="F55" s="63"/>
    </row>
    <row r="56" spans="1:6" x14ac:dyDescent="0.25">
      <c r="A56" s="32"/>
      <c r="B56" s="33"/>
      <c r="C56" s="33"/>
      <c r="D56" s="34"/>
      <c r="E56" s="33"/>
      <c r="F56" s="61"/>
    </row>
    <row r="57" spans="1:6" x14ac:dyDescent="0.25">
      <c r="A57" s="35"/>
      <c r="B57" s="36" t="s">
        <v>45</v>
      </c>
      <c r="C57" s="77">
        <f>+C48+C49-C53+C55</f>
        <v>233364551.19999999</v>
      </c>
      <c r="D57" s="77">
        <f t="shared" ref="D57:E57" si="18">+D48+D49-D53+D55</f>
        <v>563002971.74999976</v>
      </c>
      <c r="E57" s="77">
        <f t="shared" si="18"/>
        <v>689111007.38999975</v>
      </c>
      <c r="F57" s="52"/>
    </row>
    <row r="58" spans="1:6" x14ac:dyDescent="0.25">
      <c r="A58" s="35"/>
      <c r="B58" s="36" t="s">
        <v>46</v>
      </c>
      <c r="C58" s="77">
        <f>+C57-C49</f>
        <v>233364551.19999999</v>
      </c>
      <c r="D58" s="77">
        <f t="shared" ref="D58:E58" si="19">+D57-D49</f>
        <v>577216004.37999976</v>
      </c>
      <c r="E58" s="77">
        <f t="shared" si="19"/>
        <v>703324040.01999974</v>
      </c>
      <c r="F58" s="52"/>
    </row>
    <row r="59" spans="1:6" ht="15.75" thickBot="1" x14ac:dyDescent="0.3">
      <c r="A59" s="39"/>
      <c r="B59" s="40"/>
      <c r="C59" s="78"/>
      <c r="D59" s="79"/>
      <c r="E59" s="78"/>
      <c r="F59" s="61"/>
    </row>
    <row r="60" spans="1:6" x14ac:dyDescent="0.25">
      <c r="A60" s="102" t="s">
        <v>5</v>
      </c>
      <c r="B60" s="103"/>
      <c r="C60" s="120" t="s">
        <v>35</v>
      </c>
      <c r="D60" s="108" t="s">
        <v>3</v>
      </c>
      <c r="E60" s="30" t="s">
        <v>16</v>
      </c>
      <c r="F60" s="60"/>
    </row>
    <row r="61" spans="1:6" ht="15.75" thickBot="1" x14ac:dyDescent="0.3">
      <c r="A61" s="104"/>
      <c r="B61" s="105"/>
      <c r="C61" s="121"/>
      <c r="D61" s="109"/>
      <c r="E61" s="31" t="s">
        <v>6</v>
      </c>
      <c r="F61" s="60"/>
    </row>
    <row r="62" spans="1:6" x14ac:dyDescent="0.25">
      <c r="A62" s="118"/>
      <c r="B62" s="119"/>
      <c r="C62" s="33"/>
      <c r="D62" s="34"/>
      <c r="E62" s="33"/>
      <c r="F62" s="61"/>
    </row>
    <row r="63" spans="1:6" x14ac:dyDescent="0.25">
      <c r="A63" s="32"/>
      <c r="B63" s="33" t="s">
        <v>19</v>
      </c>
      <c r="C63" s="76">
        <f>+C10</f>
        <v>802981676.67000008</v>
      </c>
      <c r="D63" s="76">
        <f t="shared" ref="D63:E63" si="20">+D10</f>
        <v>872840063.50999999</v>
      </c>
      <c r="E63" s="76">
        <f t="shared" si="20"/>
        <v>872840063.50999999</v>
      </c>
      <c r="F63" s="63"/>
    </row>
    <row r="64" spans="1:6" x14ac:dyDescent="0.25">
      <c r="A64" s="32"/>
      <c r="B64" s="33" t="s">
        <v>47</v>
      </c>
      <c r="C64" s="76">
        <f>+C65-C66</f>
        <v>272319789.91000003</v>
      </c>
      <c r="D64" s="76">
        <f t="shared" ref="D64:E64" si="21">+D65-D66</f>
        <v>-14095150.949999999</v>
      </c>
      <c r="E64" s="76">
        <f t="shared" si="21"/>
        <v>-14095150.949999999</v>
      </c>
      <c r="F64" s="63"/>
    </row>
    <row r="65" spans="1:6" x14ac:dyDescent="0.25">
      <c r="A65" s="32"/>
      <c r="B65" s="37" t="s">
        <v>38</v>
      </c>
      <c r="C65" s="76">
        <f>+C38</f>
        <v>290652773.18000001</v>
      </c>
      <c r="D65" s="76">
        <f t="shared" ref="D65:E65" si="22">+D38</f>
        <v>0</v>
      </c>
      <c r="E65" s="76">
        <f t="shared" si="22"/>
        <v>0</v>
      </c>
      <c r="F65" s="63"/>
    </row>
    <row r="66" spans="1:6" x14ac:dyDescent="0.25">
      <c r="A66" s="32"/>
      <c r="B66" s="37" t="s">
        <v>41</v>
      </c>
      <c r="C66" s="76">
        <f>+C41</f>
        <v>18332983.27</v>
      </c>
      <c r="D66" s="76">
        <f t="shared" ref="D66:E66" si="23">+D41</f>
        <v>14095150.949999999</v>
      </c>
      <c r="E66" s="76">
        <f t="shared" si="23"/>
        <v>14095150.949999999</v>
      </c>
      <c r="F66" s="63"/>
    </row>
    <row r="67" spans="1:6" x14ac:dyDescent="0.25">
      <c r="A67" s="32"/>
      <c r="B67" s="33"/>
      <c r="C67" s="74"/>
      <c r="D67" s="74"/>
      <c r="E67" s="74"/>
      <c r="F67" s="61"/>
    </row>
    <row r="68" spans="1:6" x14ac:dyDescent="0.25">
      <c r="A68" s="32"/>
      <c r="B68" s="33" t="s">
        <v>48</v>
      </c>
      <c r="C68" s="76">
        <f>+C15</f>
        <v>594438411.83000004</v>
      </c>
      <c r="D68" s="76">
        <f t="shared" ref="D68:E68" si="24">+D15</f>
        <v>701357759.38</v>
      </c>
      <c r="E68" s="76">
        <f t="shared" si="24"/>
        <v>675141246.59000003</v>
      </c>
      <c r="F68" s="63"/>
    </row>
    <row r="69" spans="1:6" x14ac:dyDescent="0.25">
      <c r="A69" s="32"/>
      <c r="B69" s="33"/>
      <c r="C69" s="33"/>
      <c r="D69" s="33"/>
      <c r="E69" s="33"/>
      <c r="F69" s="61"/>
    </row>
    <row r="70" spans="1:6" x14ac:dyDescent="0.25">
      <c r="A70" s="32"/>
      <c r="B70" s="33" t="s">
        <v>26</v>
      </c>
      <c r="C70" s="38">
        <f>+C19</f>
        <v>113624419.77</v>
      </c>
      <c r="D70" s="38">
        <f t="shared" ref="D70:E70" si="25">+D19</f>
        <v>113576513.27000001</v>
      </c>
      <c r="E70" s="38">
        <f t="shared" si="25"/>
        <v>109464873.5</v>
      </c>
      <c r="F70" s="63"/>
    </row>
    <row r="71" spans="1:6" x14ac:dyDescent="0.25">
      <c r="A71" s="32"/>
      <c r="B71" s="33"/>
      <c r="C71" s="33"/>
      <c r="D71" s="33"/>
      <c r="E71" s="33"/>
      <c r="F71" s="61"/>
    </row>
    <row r="72" spans="1:6" x14ac:dyDescent="0.25">
      <c r="A72" s="35"/>
      <c r="B72" s="36" t="s">
        <v>49</v>
      </c>
      <c r="C72" s="77">
        <f>+C63+C64-C68+C70</f>
        <v>594487474.5200001</v>
      </c>
      <c r="D72" s="77">
        <f t="shared" ref="D72:E72" si="26">+D63+D64-D68+D70</f>
        <v>270963666.44999993</v>
      </c>
      <c r="E72" s="77">
        <f t="shared" si="26"/>
        <v>293068539.46999991</v>
      </c>
      <c r="F72" s="52"/>
    </row>
    <row r="73" spans="1:6" x14ac:dyDescent="0.25">
      <c r="A73" s="110"/>
      <c r="B73" s="112" t="s">
        <v>50</v>
      </c>
      <c r="C73" s="116">
        <f>+C72-C64</f>
        <v>322167684.61000007</v>
      </c>
      <c r="D73" s="116">
        <f t="shared" ref="D73:E73" si="27">+D72-D64</f>
        <v>285058817.39999992</v>
      </c>
      <c r="E73" s="116">
        <f t="shared" si="27"/>
        <v>307163690.4199999</v>
      </c>
      <c r="F73" s="52"/>
    </row>
    <row r="74" spans="1:6" ht="15.75" thickBot="1" x14ac:dyDescent="0.3">
      <c r="A74" s="111"/>
      <c r="B74" s="113"/>
      <c r="C74" s="117"/>
      <c r="D74" s="117"/>
      <c r="E74" s="117"/>
      <c r="F74" s="65"/>
    </row>
    <row r="75" spans="1:6" x14ac:dyDescent="0.25">
      <c r="A75" s="80"/>
      <c r="B75" s="80" t="s">
        <v>68</v>
      </c>
      <c r="C75" s="80"/>
      <c r="D75" s="81"/>
      <c r="E75" s="80"/>
    </row>
    <row r="76" spans="1:6" x14ac:dyDescent="0.25">
      <c r="B76" s="82" t="s">
        <v>69</v>
      </c>
      <c r="C76" s="82"/>
      <c r="D76" s="82"/>
      <c r="E76" s="82"/>
    </row>
  </sheetData>
  <mergeCells count="27">
    <mergeCell ref="E73:E74"/>
    <mergeCell ref="E43:E44"/>
    <mergeCell ref="A45:B46"/>
    <mergeCell ref="D45:D46"/>
    <mergeCell ref="A47:B47"/>
    <mergeCell ref="A60:B61"/>
    <mergeCell ref="C60:C61"/>
    <mergeCell ref="D60:D61"/>
    <mergeCell ref="A62:B62"/>
    <mergeCell ref="A73:A74"/>
    <mergeCell ref="B73:B74"/>
    <mergeCell ref="C73:C74"/>
    <mergeCell ref="D73:D74"/>
    <mergeCell ref="A25:B25"/>
    <mergeCell ref="A33:B34"/>
    <mergeCell ref="C33:C34"/>
    <mergeCell ref="D33:D34"/>
    <mergeCell ref="A43:A44"/>
    <mergeCell ref="B43:B44"/>
    <mergeCell ref="C43:C44"/>
    <mergeCell ref="D43:D44"/>
    <mergeCell ref="A1:E1"/>
    <mergeCell ref="A2:E2"/>
    <mergeCell ref="A3:E3"/>
    <mergeCell ref="A4:E4"/>
    <mergeCell ref="A5:B6"/>
    <mergeCell ref="D5:D6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portrait" r:id="rId1"/>
  <headerFooter>
    <oddFooter>&amp;RPágina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29" t="s">
        <v>51</v>
      </c>
      <c r="B1" s="130"/>
      <c r="C1" s="130"/>
      <c r="D1" s="130"/>
      <c r="E1" s="130"/>
      <c r="F1" s="130"/>
      <c r="G1" s="131"/>
    </row>
    <row r="2" spans="1:7" x14ac:dyDescent="0.25">
      <c r="A2" s="132" t="s">
        <v>7</v>
      </c>
      <c r="B2" s="133"/>
      <c r="C2" s="133"/>
      <c r="D2" s="133"/>
      <c r="E2" s="133"/>
      <c r="F2" s="133"/>
      <c r="G2" s="134"/>
    </row>
    <row r="3" spans="1:7" x14ac:dyDescent="0.25">
      <c r="A3" s="132" t="s">
        <v>52</v>
      </c>
      <c r="B3" s="133"/>
      <c r="C3" s="133"/>
      <c r="D3" s="133"/>
      <c r="E3" s="133"/>
      <c r="F3" s="133"/>
      <c r="G3" s="134"/>
    </row>
    <row r="4" spans="1:7" x14ac:dyDescent="0.25">
      <c r="A4" s="132" t="s">
        <v>13</v>
      </c>
      <c r="B4" s="133"/>
      <c r="C4" s="133"/>
      <c r="D4" s="133"/>
      <c r="E4" s="133"/>
      <c r="F4" s="133"/>
      <c r="G4" s="134"/>
    </row>
    <row r="5" spans="1:7" ht="15.75" thickBot="1" x14ac:dyDescent="0.3">
      <c r="A5" s="135" t="s">
        <v>0</v>
      </c>
      <c r="B5" s="136"/>
      <c r="C5" s="136"/>
      <c r="D5" s="136"/>
      <c r="E5" s="136"/>
      <c r="F5" s="136"/>
      <c r="G5" s="137"/>
    </row>
    <row r="6" spans="1:7" ht="15" customHeight="1" thickBot="1" x14ac:dyDescent="0.3">
      <c r="A6" s="124" t="s">
        <v>1</v>
      </c>
      <c r="B6" s="126" t="s">
        <v>8</v>
      </c>
      <c r="C6" s="127"/>
      <c r="D6" s="127"/>
      <c r="E6" s="127"/>
      <c r="F6" s="128"/>
      <c r="G6" s="122" t="s">
        <v>9</v>
      </c>
    </row>
    <row r="7" spans="1:7" ht="24.75" thickBot="1" x14ac:dyDescent="0.3">
      <c r="A7" s="125"/>
      <c r="B7" s="50" t="s">
        <v>2</v>
      </c>
      <c r="C7" s="43" t="s">
        <v>10</v>
      </c>
      <c r="D7" s="3" t="s">
        <v>11</v>
      </c>
      <c r="E7" s="3" t="s">
        <v>53</v>
      </c>
      <c r="F7" s="3" t="s">
        <v>6</v>
      </c>
      <c r="G7" s="123"/>
    </row>
    <row r="8" spans="1:7" x14ac:dyDescent="0.25">
      <c r="A8" s="48" t="s">
        <v>54</v>
      </c>
      <c r="B8" s="45">
        <f>+B9+B10+B11+B14+B15+B18</f>
        <v>0</v>
      </c>
      <c r="C8" s="45">
        <f>+C9+C10+C11+C14+C15+C18</f>
        <v>0</v>
      </c>
      <c r="D8" s="45">
        <f t="shared" ref="D8:G8" si="0">+D9+D10+D11+D14+D15+D18</f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</row>
    <row r="9" spans="1:7" x14ac:dyDescent="0.25">
      <c r="A9" s="12" t="s">
        <v>55</v>
      </c>
      <c r="B9" s="44"/>
      <c r="C9" s="44"/>
      <c r="D9" s="6"/>
      <c r="E9" s="6"/>
      <c r="F9" s="6"/>
      <c r="G9" s="6"/>
    </row>
    <row r="10" spans="1:7" x14ac:dyDescent="0.25">
      <c r="A10" s="12" t="s">
        <v>56</v>
      </c>
      <c r="B10" s="4"/>
      <c r="C10" s="4"/>
      <c r="D10" s="8"/>
      <c r="E10" s="8"/>
      <c r="F10" s="8"/>
      <c r="G10" s="8"/>
    </row>
    <row r="11" spans="1:7" x14ac:dyDescent="0.25">
      <c r="A11" s="12" t="s">
        <v>57</v>
      </c>
      <c r="B11" s="46">
        <f>+B12+B13</f>
        <v>0</v>
      </c>
      <c r="C11" s="46">
        <f>+C12+C13</f>
        <v>0</v>
      </c>
      <c r="D11" s="46">
        <f t="shared" ref="D11:G11" si="1">+D12+D13</f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</row>
    <row r="12" spans="1:7" x14ac:dyDescent="0.25">
      <c r="A12" s="11" t="s">
        <v>58</v>
      </c>
      <c r="B12" s="4"/>
      <c r="C12" s="4"/>
      <c r="D12" s="8"/>
      <c r="E12" s="8"/>
      <c r="F12" s="8"/>
      <c r="G12" s="8"/>
    </row>
    <row r="13" spans="1:7" x14ac:dyDescent="0.25">
      <c r="A13" s="11" t="s">
        <v>59</v>
      </c>
      <c r="B13" s="4"/>
      <c r="C13" s="4"/>
      <c r="D13" s="8"/>
      <c r="E13" s="8"/>
      <c r="F13" s="8"/>
      <c r="G13" s="7"/>
    </row>
    <row r="14" spans="1:7" x14ac:dyDescent="0.25">
      <c r="A14" s="12" t="s">
        <v>60</v>
      </c>
      <c r="B14" s="4"/>
      <c r="C14" s="4"/>
      <c r="D14" s="8"/>
      <c r="E14" s="8"/>
      <c r="F14" s="8"/>
      <c r="G14" s="7"/>
    </row>
    <row r="15" spans="1:7" ht="24" x14ac:dyDescent="0.25">
      <c r="A15" s="15" t="s">
        <v>61</v>
      </c>
      <c r="B15" s="46">
        <f>+B16+B17</f>
        <v>0</v>
      </c>
      <c r="C15" s="46">
        <f>+C16+C17</f>
        <v>0</v>
      </c>
      <c r="D15" s="46">
        <f t="shared" ref="D15:G15" si="2">+D16+D17</f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</row>
    <row r="16" spans="1:7" x14ac:dyDescent="0.25">
      <c r="A16" s="11" t="s">
        <v>62</v>
      </c>
      <c r="B16" s="4"/>
      <c r="C16" s="4"/>
      <c r="D16" s="8"/>
      <c r="E16" s="8"/>
      <c r="F16" s="8"/>
      <c r="G16" s="7"/>
    </row>
    <row r="17" spans="1:7" x14ac:dyDescent="0.25">
      <c r="A17" s="11" t="s">
        <v>63</v>
      </c>
      <c r="B17" s="4"/>
      <c r="C17" s="4"/>
      <c r="D17" s="8"/>
      <c r="E17" s="8"/>
      <c r="F17" s="8"/>
      <c r="G17" s="7"/>
    </row>
    <row r="18" spans="1:7" x14ac:dyDescent="0.25">
      <c r="A18" s="12" t="s">
        <v>64</v>
      </c>
      <c r="B18" s="4"/>
      <c r="C18" s="4"/>
      <c r="D18" s="8"/>
      <c r="E18" s="8"/>
      <c r="F18" s="8"/>
      <c r="G18" s="7"/>
    </row>
    <row r="19" spans="1:7" x14ac:dyDescent="0.25">
      <c r="A19" s="9"/>
      <c r="B19" s="41"/>
      <c r="C19" s="13"/>
      <c r="D19" s="8"/>
      <c r="E19" s="8"/>
      <c r="F19" s="10"/>
      <c r="G19" s="7"/>
    </row>
    <row r="20" spans="1:7" x14ac:dyDescent="0.25">
      <c r="A20" s="12" t="s">
        <v>65</v>
      </c>
      <c r="B20" s="45">
        <f>+B21+B22+B23+B26+B27+B30</f>
        <v>0</v>
      </c>
      <c r="C20" s="45">
        <f>+C21+C22+C23+C26+C27+C30</f>
        <v>0</v>
      </c>
      <c r="D20" s="45">
        <f t="shared" ref="D20:G20" si="3">+D21+D22+D23+D26+D27+D30</f>
        <v>0</v>
      </c>
      <c r="E20" s="45">
        <f t="shared" si="3"/>
        <v>0</v>
      </c>
      <c r="F20" s="45">
        <f t="shared" si="3"/>
        <v>0</v>
      </c>
      <c r="G20" s="45">
        <f t="shared" si="3"/>
        <v>0</v>
      </c>
    </row>
    <row r="21" spans="1:7" x14ac:dyDescent="0.25">
      <c r="A21" s="12" t="s">
        <v>55</v>
      </c>
      <c r="B21" s="4"/>
      <c r="C21" s="4"/>
      <c r="D21" s="8"/>
      <c r="E21" s="8"/>
      <c r="F21" s="8"/>
      <c r="G21" s="7"/>
    </row>
    <row r="22" spans="1:7" x14ac:dyDescent="0.25">
      <c r="A22" s="12" t="s">
        <v>56</v>
      </c>
      <c r="B22" s="4"/>
      <c r="C22" s="4"/>
      <c r="D22" s="8"/>
      <c r="E22" s="8"/>
      <c r="F22" s="8"/>
      <c r="G22" s="7"/>
    </row>
    <row r="23" spans="1:7" x14ac:dyDescent="0.25">
      <c r="A23" s="12" t="s">
        <v>57</v>
      </c>
      <c r="B23" s="4"/>
      <c r="C23" s="4"/>
      <c r="D23" s="8"/>
      <c r="E23" s="8"/>
      <c r="F23" s="8"/>
      <c r="G23" s="7"/>
    </row>
    <row r="24" spans="1:7" x14ac:dyDescent="0.25">
      <c r="A24" s="11" t="s">
        <v>58</v>
      </c>
      <c r="B24" s="4"/>
      <c r="C24" s="4"/>
      <c r="D24" s="8"/>
      <c r="E24" s="8"/>
      <c r="F24" s="8"/>
      <c r="G24" s="7"/>
    </row>
    <row r="25" spans="1:7" x14ac:dyDescent="0.25">
      <c r="A25" s="11" t="s">
        <v>59</v>
      </c>
      <c r="B25" s="4"/>
      <c r="C25" s="4"/>
      <c r="D25" s="8"/>
      <c r="E25" s="8"/>
      <c r="F25" s="8"/>
      <c r="G25" s="7"/>
    </row>
    <row r="26" spans="1:7" x14ac:dyDescent="0.25">
      <c r="A26" s="12" t="s">
        <v>60</v>
      </c>
      <c r="B26" s="4"/>
      <c r="C26" s="4"/>
      <c r="D26" s="8"/>
      <c r="E26" s="8"/>
      <c r="F26" s="8"/>
      <c r="G26" s="7"/>
    </row>
    <row r="27" spans="1:7" ht="24" x14ac:dyDescent="0.25">
      <c r="A27" s="15" t="s">
        <v>61</v>
      </c>
      <c r="B27" s="4"/>
      <c r="C27" s="4"/>
      <c r="D27" s="8"/>
      <c r="E27" s="8"/>
      <c r="F27" s="8"/>
      <c r="G27" s="8"/>
    </row>
    <row r="28" spans="1:7" x14ac:dyDescent="0.25">
      <c r="A28" s="47" t="s">
        <v>62</v>
      </c>
      <c r="B28" s="4"/>
      <c r="C28" s="4"/>
      <c r="D28" s="10"/>
      <c r="E28" s="8"/>
      <c r="F28" s="10"/>
      <c r="G28" s="7"/>
    </row>
    <row r="29" spans="1:7" x14ac:dyDescent="0.25">
      <c r="A29" s="11" t="s">
        <v>63</v>
      </c>
      <c r="B29" s="44"/>
      <c r="C29" s="44"/>
      <c r="D29" s="6"/>
      <c r="E29" s="6"/>
      <c r="F29" s="6"/>
      <c r="G29" s="6"/>
    </row>
    <row r="30" spans="1:7" x14ac:dyDescent="0.25">
      <c r="A30" s="12" t="s">
        <v>64</v>
      </c>
      <c r="B30" s="4"/>
      <c r="C30" s="4"/>
      <c r="D30" s="8"/>
      <c r="E30" s="8"/>
      <c r="F30" s="8"/>
      <c r="G30" s="7"/>
    </row>
    <row r="31" spans="1:7" x14ac:dyDescent="0.25">
      <c r="A31" s="11" t="s">
        <v>66</v>
      </c>
      <c r="B31" s="46">
        <f>+B20+B8</f>
        <v>0</v>
      </c>
      <c r="C31" s="46">
        <f>+C20+C8</f>
        <v>0</v>
      </c>
      <c r="D31" s="46">
        <f t="shared" ref="D31:G31" si="4">+D20+D8</f>
        <v>0</v>
      </c>
      <c r="E31" s="46">
        <f t="shared" si="4"/>
        <v>0</v>
      </c>
      <c r="F31" s="46">
        <f t="shared" si="4"/>
        <v>0</v>
      </c>
      <c r="G31" s="46">
        <f t="shared" si="4"/>
        <v>0</v>
      </c>
    </row>
    <row r="32" spans="1:7" ht="15.75" thickBot="1" x14ac:dyDescent="0.3">
      <c r="A32" s="14"/>
      <c r="B32" s="5"/>
      <c r="C32" s="5"/>
      <c r="D32" s="42"/>
      <c r="E32" s="42"/>
      <c r="F32" s="42"/>
      <c r="G32" s="42"/>
    </row>
    <row r="34" spans="2:7" x14ac:dyDescent="0.25">
      <c r="B34" s="49">
        <v>1617381390.5699999</v>
      </c>
      <c r="C34" s="49">
        <v>-104567827.82999992</v>
      </c>
      <c r="D34" s="49">
        <v>1512813562.74</v>
      </c>
      <c r="E34" s="49">
        <v>1475361329.5500002</v>
      </c>
      <c r="F34" s="49">
        <v>1447313663.3899999</v>
      </c>
      <c r="G34" s="1">
        <v>37452233.189999796</v>
      </c>
    </row>
    <row r="37" spans="2:7" x14ac:dyDescent="0.25">
      <c r="B37" s="49">
        <f>+B31-B34</f>
        <v>-1617381390.5699999</v>
      </c>
      <c r="C37" s="49">
        <f t="shared" ref="C37:G37" si="5">+C31-C34</f>
        <v>104567827.82999992</v>
      </c>
      <c r="D37" s="49">
        <f t="shared" si="5"/>
        <v>-1512813562.74</v>
      </c>
      <c r="E37" s="49">
        <f t="shared" si="5"/>
        <v>-1475361329.5500002</v>
      </c>
      <c r="F37" s="49">
        <f t="shared" si="5"/>
        <v>-1447313663.3899999</v>
      </c>
      <c r="G37" s="49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Maria Elena Rendon Lopez</cp:lastModifiedBy>
  <cp:lastPrinted>2018-10-24T20:54:03Z</cp:lastPrinted>
  <dcterms:created xsi:type="dcterms:W3CDTF">2017-03-14T18:11:16Z</dcterms:created>
  <dcterms:modified xsi:type="dcterms:W3CDTF">2018-10-24T20:54:07Z</dcterms:modified>
</cp:coreProperties>
</file>